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ocuments\Drupal\HSSE IJmuiden\"/>
    </mc:Choice>
  </mc:AlternateContent>
  <xr:revisionPtr revIDLastSave="0" documentId="8_{24775A08-6C5B-472E-932F-EA3502AD9F05}" xr6:coauthVersionLast="47" xr6:coauthVersionMax="47" xr10:uidLastSave="{00000000-0000-0000-0000-000000000000}"/>
  <bookViews>
    <workbookView xWindow="-120" yWindow="-120" windowWidth="29040" windowHeight="15840"/>
  </bookViews>
  <sheets>
    <sheet name="Emissie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5" l="1"/>
  <c r="J45" i="5" s="1"/>
  <c r="K15" i="5"/>
  <c r="L15" i="5" s="1"/>
  <c r="J55" i="5"/>
  <c r="J50" i="5"/>
  <c r="J61" i="5" s="1"/>
  <c r="J34" i="5"/>
  <c r="L26" i="5"/>
</calcChain>
</file>

<file path=xl/sharedStrings.xml><?xml version="1.0" encoding="utf-8"?>
<sst xmlns="http://schemas.openxmlformats.org/spreadsheetml/2006/main" count="87" uniqueCount="48">
  <si>
    <t>Type</t>
  </si>
  <si>
    <t xml:space="preserve">Emissie NOx </t>
  </si>
  <si>
    <t>(kg/jaar)</t>
  </si>
  <si>
    <t>(kg/uur)</t>
  </si>
  <si>
    <t>NOx</t>
  </si>
  <si>
    <t xml:space="preserve">Vermogen </t>
  </si>
  <si>
    <t>(kW)</t>
  </si>
  <si>
    <t>Totaal</t>
  </si>
  <si>
    <t>[km/jaar]</t>
  </si>
  <si>
    <t xml:space="preserve">[g/km] </t>
  </si>
  <si>
    <t>[kg/jaar]</t>
  </si>
  <si>
    <t>[uur/jaar]</t>
  </si>
  <si>
    <t>Bedrijfs-tijd</t>
  </si>
  <si>
    <t>Emissie-factor Nox</t>
  </si>
  <si>
    <t>Voertuigen</t>
  </si>
  <si>
    <t>Werktuigen, draaiurenbasis</t>
  </si>
  <si>
    <t>Factor Deellast (indien van toepassing)</t>
  </si>
  <si>
    <t>l/jaar</t>
  </si>
  <si>
    <t>Brandstof</t>
  </si>
  <si>
    <t>vrachtwagens, kilometerbasis</t>
  </si>
  <si>
    <t>Hijskraan 1</t>
  </si>
  <si>
    <t>V</t>
  </si>
  <si>
    <t>Euro klasse</t>
  </si>
  <si>
    <t>g/kWh</t>
  </si>
  <si>
    <t>VI</t>
  </si>
  <si>
    <t>Passenger Cars, bron: https://nl.wikipedia.org/wiki/Europese_emissiestandaard</t>
  </si>
  <si>
    <t>IV</t>
  </si>
  <si>
    <t>III</t>
  </si>
  <si>
    <t>I</t>
  </si>
  <si>
    <t>Bron: https://dieselnet.com/standards/eu/nonroad.php#s5</t>
  </si>
  <si>
    <t>IIIA</t>
  </si>
  <si>
    <t>Invulformat NOx emissie mobiele en stationaire voer- en werktuigen</t>
  </si>
  <si>
    <t>Met ingevulde voorbeelden en bronvermelding</t>
  </si>
  <si>
    <t>2013: referentiejaar, eenmalig rapporteren</t>
  </si>
  <si>
    <t>2019: 1e rapportagejaar, vervolgens ieder jaar rapporteren</t>
  </si>
  <si>
    <t>EU Stage</t>
  </si>
  <si>
    <t>personenauto's, (niet voor woon-werkverkeer*) kilometerbasis</t>
  </si>
  <si>
    <t>*Personenauto's voor woon- werkverkeer worden op andere wijze gemonitord</t>
  </si>
  <si>
    <t>Soort</t>
  </si>
  <si>
    <t>benzine</t>
  </si>
  <si>
    <t>diesel</t>
  </si>
  <si>
    <t>Diesel</t>
  </si>
  <si>
    <t>voertuig-identificatie</t>
  </si>
  <si>
    <t>Firmanaam:</t>
  </si>
  <si>
    <t>Rapporteur:</t>
  </si>
  <si>
    <t>Datum:</t>
  </si>
  <si>
    <t>https://dieselnet.com/standards/eu/hd.php</t>
  </si>
  <si>
    <t xml:space="preserve">Large Goods Vehicles, bron: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</si>
</sst>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0.0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2" fillId="4" borderId="0" xfId="0" applyFont="1" applyFill="1"/>
    <xf numFmtId="0" fontId="0" fillId="4" borderId="0" xfId="0" applyFill="1"/>
    <xf numFmtId="0" fontId="5" fillId="5" borderId="0" xfId="0" applyFont="1" applyFill="1"/>
    <xf numFmtId="0" fontId="0" fillId="5" borderId="0" xfId="0" applyFill="1"/>
    <xf numFmtId="0" fontId="9" fillId="3" borderId="1" xfId="2" applyBorder="1" applyAlignment="1">
      <alignment horizontal="center" vertical="top" wrapText="1"/>
    </xf>
    <xf numFmtId="0" fontId="9" fillId="2" borderId="1" xfId="1" applyBorder="1" applyAlignment="1">
      <alignment horizontal="center" vertical="top" wrapText="1"/>
    </xf>
    <xf numFmtId="3" fontId="9" fillId="2" borderId="1" xfId="1" applyNumberFormat="1" applyBorder="1" applyAlignment="1">
      <alignment horizontal="center" vertical="top" wrapText="1"/>
    </xf>
    <xf numFmtId="195" fontId="9" fillId="2" borderId="1" xfId="1" applyNumberFormat="1" applyBorder="1" applyAlignment="1">
      <alignment horizontal="center" vertical="top" wrapText="1"/>
    </xf>
    <xf numFmtId="0" fontId="9" fillId="2" borderId="2" xfId="1" applyBorder="1" applyAlignment="1">
      <alignment horizontal="center" vertical="top" wrapText="1"/>
    </xf>
    <xf numFmtId="3" fontId="9" fillId="2" borderId="2" xfId="1" applyNumberFormat="1" applyBorder="1" applyAlignment="1">
      <alignment horizontal="center" vertical="top" wrapText="1"/>
    </xf>
    <xf numFmtId="0" fontId="9" fillId="3" borderId="3" xfId="2" applyBorder="1" applyAlignment="1">
      <alignment horizontal="center" vertical="top" wrapText="1"/>
    </xf>
    <xf numFmtId="0" fontId="9" fillId="3" borderId="4" xfId="2" applyBorder="1" applyAlignment="1">
      <alignment horizontal="center" vertical="top" wrapText="1"/>
    </xf>
    <xf numFmtId="3" fontId="9" fillId="3" borderId="4" xfId="2" applyNumberFormat="1" applyBorder="1" applyAlignment="1">
      <alignment horizontal="center" vertical="top" wrapText="1"/>
    </xf>
    <xf numFmtId="0" fontId="9" fillId="3" borderId="1" xfId="2" applyBorder="1" applyAlignment="1">
      <alignment horizontal="center"/>
    </xf>
    <xf numFmtId="2" fontId="9" fillId="2" borderId="1" xfId="1" applyNumberFormat="1" applyBorder="1" applyAlignment="1">
      <alignment horizontal="center" vertical="top" wrapText="1"/>
    </xf>
    <xf numFmtId="1" fontId="9" fillId="2" borderId="1" xfId="1" applyNumberFormat="1" applyBorder="1" applyAlignment="1">
      <alignment horizontal="center" vertical="top" wrapText="1"/>
    </xf>
    <xf numFmtId="0" fontId="9" fillId="3" borderId="3" xfId="2" applyBorder="1" applyAlignment="1">
      <alignment vertical="top" wrapText="1"/>
    </xf>
    <xf numFmtId="1" fontId="9" fillId="3" borderId="5" xfId="2" applyNumberFormat="1" applyBorder="1" applyAlignment="1">
      <alignment horizontal="center" vertical="top" wrapText="1"/>
    </xf>
    <xf numFmtId="3" fontId="9" fillId="3" borderId="5" xfId="2" applyNumberFormat="1" applyBorder="1" applyAlignment="1">
      <alignment horizontal="center" vertical="top" wrapText="1"/>
    </xf>
    <xf numFmtId="0" fontId="9" fillId="3" borderId="1" xfId="2" applyBorder="1" applyAlignment="1">
      <alignment horizontal="center" vertical="top" wrapText="1"/>
    </xf>
    <xf numFmtId="0" fontId="8" fillId="6" borderId="0" xfId="0" applyFont="1" applyFill="1"/>
    <xf numFmtId="0" fontId="0" fillId="6" borderId="0" xfId="0" applyFill="1"/>
    <xf numFmtId="0" fontId="9" fillId="3" borderId="4" xfId="2" applyBorder="1" applyAlignment="1">
      <alignment vertical="top" wrapText="1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5" fillId="7" borderId="1" xfId="0" applyFont="1" applyFill="1" applyBorder="1"/>
    <xf numFmtId="0" fontId="0" fillId="7" borderId="3" xfId="0" applyFill="1" applyBorder="1"/>
    <xf numFmtId="0" fontId="0" fillId="7" borderId="5" xfId="0" applyFill="1" applyBorder="1"/>
    <xf numFmtId="0" fontId="3" fillId="0" borderId="0" xfId="3" applyAlignment="1" applyProtection="1"/>
    <xf numFmtId="0" fontId="9" fillId="3" borderId="2" xfId="2" applyBorder="1" applyAlignment="1">
      <alignment horizontal="center" vertical="top" wrapText="1"/>
    </xf>
    <xf numFmtId="0" fontId="9" fillId="3" borderId="6" xfId="2" applyBorder="1" applyAlignment="1">
      <alignment horizontal="center" vertical="top" wrapText="1"/>
    </xf>
    <xf numFmtId="0" fontId="9" fillId="3" borderId="3" xfId="2" applyBorder="1" applyAlignment="1">
      <alignment horizontal="center" vertical="top" wrapText="1"/>
    </xf>
    <xf numFmtId="0" fontId="9" fillId="3" borderId="5" xfId="2" applyBorder="1" applyAlignment="1">
      <alignment horizontal="center" vertical="top" wrapText="1"/>
    </xf>
    <xf numFmtId="0" fontId="9" fillId="3" borderId="1" xfId="2" applyBorder="1" applyAlignment="1">
      <alignment horizontal="center" vertical="top" wrapText="1"/>
    </xf>
  </cellXfs>
  <cellStyles count="5">
    <cellStyle name="20% - Accent1" xfId="1" builtinId="30"/>
    <cellStyle name="40% - Accent1" xfId="2" builtinId="31"/>
    <cellStyle name="Hyperlink" xfId="3" builtinId="8"/>
    <cellStyle name="Normal" xfId="0" builtinId="0"/>
    <cellStyle name="Standaard_Doorzet hoeveelheden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eselnet.com/standards/eu/h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3:M63"/>
  <sheetViews>
    <sheetView tabSelected="1" topLeftCell="A13" zoomScaleNormal="100" workbookViewId="0">
      <selection activeCell="O42" sqref="O42"/>
    </sheetView>
  </sheetViews>
  <sheetFormatPr defaultRowHeight="12.75" x14ac:dyDescent="0.2"/>
  <cols>
    <col min="2" max="2" width="11.42578125" customWidth="1"/>
    <col min="3" max="3" width="18.85546875" customWidth="1"/>
    <col min="4" max="4" width="17.7109375" customWidth="1"/>
    <col min="5" max="5" width="10" bestFit="1" customWidth="1"/>
    <col min="6" max="6" width="11" customWidth="1"/>
    <col min="7" max="7" width="11.85546875" customWidth="1"/>
    <col min="8" max="8" width="13.85546875" customWidth="1"/>
    <col min="9" max="9" width="8.85546875" bestFit="1" customWidth="1"/>
    <col min="11" max="11" width="9" bestFit="1" customWidth="1"/>
  </cols>
  <sheetData>
    <row r="3" spans="1:13" ht="23.25" x14ac:dyDescent="0.35">
      <c r="A3" s="2"/>
      <c r="B3" s="24" t="s">
        <v>31</v>
      </c>
      <c r="C3" s="24"/>
      <c r="D3" s="25"/>
      <c r="E3" s="25"/>
      <c r="F3" s="25"/>
      <c r="G3" s="25"/>
      <c r="H3" s="25"/>
      <c r="I3" s="25"/>
      <c r="J3" s="25"/>
      <c r="K3" s="25"/>
    </row>
    <row r="4" spans="1:13" ht="23.25" x14ac:dyDescent="0.35">
      <c r="A4" s="2"/>
      <c r="B4" s="24" t="s">
        <v>32</v>
      </c>
      <c r="C4" s="24"/>
      <c r="D4" s="25"/>
      <c r="E4" s="25"/>
      <c r="F4" s="25"/>
      <c r="G4" s="25"/>
      <c r="H4" s="25"/>
      <c r="I4" s="25"/>
      <c r="J4" s="25"/>
      <c r="K4" s="25"/>
    </row>
    <row r="5" spans="1:13" ht="20.25" x14ac:dyDescent="0.3">
      <c r="A5" s="2"/>
      <c r="B5" s="6" t="s">
        <v>33</v>
      </c>
      <c r="C5" s="6"/>
      <c r="D5" s="7"/>
      <c r="E5" s="7"/>
      <c r="F5" s="7"/>
      <c r="G5" s="7"/>
      <c r="H5" s="7"/>
      <c r="I5" s="7"/>
      <c r="J5" s="7"/>
      <c r="K5" s="7"/>
    </row>
    <row r="6" spans="1:13" ht="20.25" x14ac:dyDescent="0.3">
      <c r="A6" s="2"/>
      <c r="B6" s="6" t="s">
        <v>34</v>
      </c>
      <c r="C6" s="6"/>
      <c r="D6" s="7"/>
      <c r="E6" s="7"/>
      <c r="F6" s="7"/>
      <c r="G6" s="7"/>
      <c r="H6" s="7"/>
      <c r="I6" s="7"/>
      <c r="J6" s="7"/>
      <c r="K6" s="7"/>
    </row>
    <row r="7" spans="1:13" s="29" customFormat="1" ht="20.25" x14ac:dyDescent="0.3">
      <c r="A7" s="27"/>
      <c r="B7" s="28"/>
      <c r="C7" s="28"/>
    </row>
    <row r="8" spans="1:13" s="29" customFormat="1" ht="20.25" x14ac:dyDescent="0.3">
      <c r="A8" s="27"/>
      <c r="C8" s="30" t="s">
        <v>43</v>
      </c>
      <c r="D8" s="31"/>
      <c r="E8" s="32"/>
    </row>
    <row r="9" spans="1:13" s="29" customFormat="1" ht="20.25" x14ac:dyDescent="0.3">
      <c r="A9" s="27"/>
      <c r="C9" s="30" t="s">
        <v>44</v>
      </c>
      <c r="D9" s="31"/>
      <c r="E9" s="32"/>
    </row>
    <row r="10" spans="1:13" s="29" customFormat="1" ht="20.25" x14ac:dyDescent="0.3">
      <c r="A10" s="27"/>
      <c r="B10" s="28"/>
      <c r="C10" s="30" t="s">
        <v>45</v>
      </c>
      <c r="D10" s="31"/>
      <c r="E10" s="32"/>
    </row>
    <row r="11" spans="1:13" x14ac:dyDescent="0.2">
      <c r="A11" s="1"/>
    </row>
    <row r="12" spans="1:13" x14ac:dyDescent="0.2">
      <c r="B12" s="4" t="s">
        <v>15</v>
      </c>
      <c r="C12" s="4"/>
      <c r="D12" s="5"/>
    </row>
    <row r="13" spans="1:13" ht="28.5" x14ac:dyDescent="0.2">
      <c r="B13" s="38" t="s">
        <v>0</v>
      </c>
      <c r="C13" s="34" t="s">
        <v>42</v>
      </c>
      <c r="D13" s="8" t="s">
        <v>5</v>
      </c>
      <c r="E13" s="8" t="s">
        <v>35</v>
      </c>
      <c r="F13" s="36" t="s">
        <v>18</v>
      </c>
      <c r="G13" s="37"/>
      <c r="H13" s="8" t="s">
        <v>13</v>
      </c>
      <c r="I13" s="34" t="s">
        <v>16</v>
      </c>
      <c r="J13" s="8" t="s">
        <v>12</v>
      </c>
      <c r="K13" s="8" t="s">
        <v>1</v>
      </c>
      <c r="L13" s="8" t="s">
        <v>1</v>
      </c>
    </row>
    <row r="14" spans="1:13" ht="14.25" x14ac:dyDescent="0.2">
      <c r="B14" s="38"/>
      <c r="C14" s="35"/>
      <c r="D14" s="8" t="s">
        <v>6</v>
      </c>
      <c r="E14" s="8"/>
      <c r="F14" s="8" t="s">
        <v>17</v>
      </c>
      <c r="G14" s="23" t="s">
        <v>38</v>
      </c>
      <c r="H14" s="8" t="s">
        <v>23</v>
      </c>
      <c r="I14" s="35"/>
      <c r="J14" s="8" t="s">
        <v>11</v>
      </c>
      <c r="K14" s="8" t="s">
        <v>3</v>
      </c>
      <c r="L14" s="8" t="s">
        <v>2</v>
      </c>
    </row>
    <row r="15" spans="1:13" ht="14.25" x14ac:dyDescent="0.2">
      <c r="B15" s="9" t="s">
        <v>20</v>
      </c>
      <c r="C15" s="9"/>
      <c r="D15" s="9">
        <v>145</v>
      </c>
      <c r="E15" s="9" t="s">
        <v>21</v>
      </c>
      <c r="F15" s="9">
        <v>5000</v>
      </c>
      <c r="G15" s="9"/>
      <c r="H15" s="9">
        <v>0.4</v>
      </c>
      <c r="I15" s="9">
        <v>0.5</v>
      </c>
      <c r="J15" s="10">
        <v>4000</v>
      </c>
      <c r="K15" s="9">
        <f>I15*H15*D15/1000</f>
        <v>2.9000000000000001E-2</v>
      </c>
      <c r="L15" s="10">
        <f>K15*J15</f>
        <v>116</v>
      </c>
      <c r="M15" t="s">
        <v>29</v>
      </c>
    </row>
    <row r="16" spans="1:13" ht="14.25" x14ac:dyDescent="0.2">
      <c r="B16" s="9"/>
      <c r="C16" s="9"/>
      <c r="D16" s="9">
        <v>145</v>
      </c>
      <c r="E16" s="9" t="s">
        <v>26</v>
      </c>
      <c r="F16" s="9"/>
      <c r="G16" s="9"/>
      <c r="H16" s="9">
        <v>0.4</v>
      </c>
      <c r="I16" s="9"/>
      <c r="J16" s="10"/>
      <c r="K16" s="9"/>
      <c r="L16" s="10"/>
    </row>
    <row r="17" spans="1:12" ht="14.25" x14ac:dyDescent="0.2">
      <c r="B17" s="9"/>
      <c r="C17" s="9"/>
      <c r="D17" s="9">
        <v>145</v>
      </c>
      <c r="E17" s="9" t="s">
        <v>30</v>
      </c>
      <c r="F17" s="9"/>
      <c r="G17" s="9"/>
      <c r="H17" s="9">
        <v>4</v>
      </c>
      <c r="I17" s="9"/>
      <c r="J17" s="10"/>
      <c r="K17" s="11"/>
      <c r="L17" s="10"/>
    </row>
    <row r="18" spans="1:12" ht="14.25" x14ac:dyDescent="0.2">
      <c r="B18" s="9"/>
      <c r="C18" s="9"/>
      <c r="D18" s="9">
        <v>145</v>
      </c>
      <c r="E18" s="9" t="s">
        <v>30</v>
      </c>
      <c r="F18" s="9"/>
      <c r="G18" s="9"/>
      <c r="H18" s="9">
        <v>6</v>
      </c>
      <c r="I18" s="9"/>
      <c r="J18" s="10"/>
      <c r="K18" s="9"/>
      <c r="L18" s="10"/>
    </row>
    <row r="19" spans="1:12" ht="14.25" x14ac:dyDescent="0.2">
      <c r="B19" s="9"/>
      <c r="C19" s="9"/>
      <c r="D19" s="9">
        <v>145</v>
      </c>
      <c r="E19" s="9" t="s">
        <v>28</v>
      </c>
      <c r="F19" s="9"/>
      <c r="G19" s="9"/>
      <c r="H19" s="9">
        <v>9.1999999999999993</v>
      </c>
      <c r="I19" s="9"/>
      <c r="J19" s="10"/>
      <c r="K19" s="9"/>
      <c r="L19" s="10"/>
    </row>
    <row r="20" spans="1:12" ht="14.25" x14ac:dyDescent="0.2">
      <c r="B20" s="9"/>
      <c r="C20" s="9"/>
      <c r="D20" s="9"/>
      <c r="E20" s="9"/>
      <c r="F20" s="9"/>
      <c r="G20" s="9"/>
      <c r="H20" s="9"/>
      <c r="I20" s="9"/>
      <c r="J20" s="10"/>
      <c r="K20" s="9"/>
      <c r="L20" s="10"/>
    </row>
    <row r="21" spans="1:12" ht="14.25" x14ac:dyDescent="0.2">
      <c r="B21" s="9"/>
      <c r="C21" s="9"/>
      <c r="D21" s="9"/>
      <c r="E21" s="9"/>
      <c r="F21" s="9"/>
      <c r="G21" s="9"/>
      <c r="H21" s="9"/>
      <c r="I21" s="9"/>
      <c r="J21" s="10"/>
      <c r="K21" s="9"/>
      <c r="L21" s="10"/>
    </row>
    <row r="22" spans="1:12" ht="14.25" x14ac:dyDescent="0.2">
      <c r="B22" s="9"/>
      <c r="C22" s="9"/>
      <c r="D22" s="9"/>
      <c r="E22" s="9"/>
      <c r="F22" s="9"/>
      <c r="G22" s="9"/>
      <c r="H22" s="9"/>
      <c r="I22" s="9"/>
      <c r="J22" s="10"/>
      <c r="K22" s="9"/>
      <c r="L22" s="10"/>
    </row>
    <row r="23" spans="1:12" ht="14.25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</row>
    <row r="24" spans="1:12" ht="14.25" x14ac:dyDescent="0.2">
      <c r="B24" s="9"/>
      <c r="C24" s="9"/>
      <c r="D24" s="9"/>
      <c r="E24" s="9"/>
      <c r="F24" s="9"/>
      <c r="G24" s="9"/>
      <c r="H24" s="9"/>
      <c r="I24" s="9"/>
      <c r="J24" s="10"/>
      <c r="K24" s="9"/>
      <c r="L24" s="10"/>
    </row>
    <row r="25" spans="1:12" ht="14.25" x14ac:dyDescent="0.2">
      <c r="B25" s="12"/>
      <c r="C25" s="12"/>
      <c r="D25" s="12"/>
      <c r="E25" s="12"/>
      <c r="F25" s="12"/>
      <c r="G25" s="12"/>
      <c r="H25" s="12"/>
      <c r="I25" s="12"/>
      <c r="J25" s="13"/>
      <c r="K25" s="12"/>
      <c r="L25" s="10"/>
    </row>
    <row r="26" spans="1:12" ht="14.25" x14ac:dyDescent="0.2">
      <c r="B26" s="14" t="s">
        <v>7</v>
      </c>
      <c r="C26" s="14"/>
      <c r="D26" s="14"/>
      <c r="E26" s="15"/>
      <c r="F26" s="15"/>
      <c r="G26" s="15"/>
      <c r="H26" s="15"/>
      <c r="I26" s="15"/>
      <c r="J26" s="15"/>
      <c r="K26" s="16"/>
      <c r="L26" s="22">
        <f>SUM(L16:L25)</f>
        <v>0</v>
      </c>
    </row>
    <row r="28" spans="1:12" x14ac:dyDescent="0.2">
      <c r="A28" s="1"/>
    </row>
    <row r="29" spans="1:12" x14ac:dyDescent="0.2">
      <c r="A29" s="1"/>
      <c r="B29" s="4" t="s">
        <v>14</v>
      </c>
      <c r="C29" s="4"/>
      <c r="D29" s="5"/>
    </row>
    <row r="30" spans="1:12" x14ac:dyDescent="0.2">
      <c r="A30" s="1"/>
    </row>
    <row r="31" spans="1:12" x14ac:dyDescent="0.2">
      <c r="B31" s="5" t="s">
        <v>19</v>
      </c>
      <c r="C31" s="5"/>
      <c r="D31" s="5"/>
    </row>
    <row r="32" spans="1:12" ht="14.25" customHeight="1" x14ac:dyDescent="0.2">
      <c r="B32" s="38" t="s">
        <v>0</v>
      </c>
      <c r="C32" s="34" t="s">
        <v>42</v>
      </c>
      <c r="D32" s="36" t="s">
        <v>18</v>
      </c>
      <c r="E32" s="37"/>
      <c r="F32" s="38" t="s">
        <v>22</v>
      </c>
      <c r="G32" s="8" t="s">
        <v>5</v>
      </c>
      <c r="H32" s="17"/>
      <c r="I32" s="8" t="s">
        <v>4</v>
      </c>
      <c r="J32" s="8" t="s">
        <v>4</v>
      </c>
    </row>
    <row r="33" spans="2:12" ht="14.25" x14ac:dyDescent="0.2">
      <c r="B33" s="38"/>
      <c r="C33" s="35"/>
      <c r="D33" s="8" t="s">
        <v>17</v>
      </c>
      <c r="E33" s="23" t="s">
        <v>38</v>
      </c>
      <c r="F33" s="38"/>
      <c r="G33" s="8" t="s">
        <v>6</v>
      </c>
      <c r="H33" s="8" t="s">
        <v>8</v>
      </c>
      <c r="I33" s="8" t="s">
        <v>9</v>
      </c>
      <c r="J33" s="8" t="s">
        <v>10</v>
      </c>
    </row>
    <row r="34" spans="2:12" ht="14.25" x14ac:dyDescent="0.2">
      <c r="B34" s="9"/>
      <c r="C34" s="9"/>
      <c r="D34" s="9">
        <v>2000</v>
      </c>
      <c r="E34" s="9" t="s">
        <v>41</v>
      </c>
      <c r="F34" s="9" t="s">
        <v>24</v>
      </c>
      <c r="G34" s="9">
        <v>300</v>
      </c>
      <c r="H34" s="10">
        <v>20000</v>
      </c>
      <c r="I34" s="9">
        <v>0.4</v>
      </c>
      <c r="J34" s="19">
        <f>I34*H34/1000</f>
        <v>8</v>
      </c>
      <c r="K34" t="s">
        <v>47</v>
      </c>
    </row>
    <row r="35" spans="2:12" ht="14.25" x14ac:dyDescent="0.2">
      <c r="B35" s="9"/>
      <c r="C35" s="9"/>
      <c r="D35" s="9">
        <v>2000</v>
      </c>
      <c r="E35" s="9" t="s">
        <v>41</v>
      </c>
      <c r="F35" s="9" t="s">
        <v>21</v>
      </c>
      <c r="G35" s="9">
        <v>300</v>
      </c>
      <c r="H35" s="10">
        <v>20000</v>
      </c>
      <c r="I35" s="9">
        <v>2</v>
      </c>
      <c r="J35" s="19">
        <f>I35*H35/1000</f>
        <v>40</v>
      </c>
      <c r="L35" s="33" t="s">
        <v>46</v>
      </c>
    </row>
    <row r="36" spans="2:12" ht="14.25" x14ac:dyDescent="0.2">
      <c r="B36" s="9"/>
      <c r="C36" s="9"/>
      <c r="D36" s="9"/>
      <c r="E36" s="9"/>
      <c r="F36" s="9" t="s">
        <v>26</v>
      </c>
      <c r="G36" s="9"/>
      <c r="H36" s="10"/>
      <c r="I36" s="9">
        <v>3.5</v>
      </c>
      <c r="J36" s="18"/>
    </row>
    <row r="37" spans="2:12" ht="14.25" x14ac:dyDescent="0.2">
      <c r="B37" s="9"/>
      <c r="C37" s="9"/>
      <c r="D37" s="9"/>
      <c r="E37" s="9"/>
      <c r="F37" s="9" t="s">
        <v>27</v>
      </c>
      <c r="G37" s="9"/>
      <c r="H37" s="10"/>
      <c r="I37" s="9">
        <v>5</v>
      </c>
      <c r="J37" s="18"/>
    </row>
    <row r="38" spans="2:12" ht="14.25" x14ac:dyDescent="0.2">
      <c r="B38" s="9"/>
      <c r="C38" s="9"/>
      <c r="D38" s="9"/>
      <c r="E38" s="9"/>
      <c r="F38" s="9" t="s">
        <v>27</v>
      </c>
      <c r="G38" s="9"/>
      <c r="H38" s="10"/>
      <c r="I38" s="9">
        <v>7</v>
      </c>
      <c r="J38" s="18"/>
    </row>
    <row r="39" spans="2:12" ht="14.25" x14ac:dyDescent="0.2">
      <c r="B39" s="9"/>
      <c r="C39" s="9"/>
      <c r="D39" s="9"/>
      <c r="E39" s="9"/>
      <c r="F39" s="9" t="s">
        <v>28</v>
      </c>
      <c r="G39" s="9"/>
      <c r="H39" s="10"/>
      <c r="I39" s="9">
        <v>9</v>
      </c>
      <c r="J39" s="18"/>
    </row>
    <row r="40" spans="2:12" ht="14.25" x14ac:dyDescent="0.2">
      <c r="B40" s="9"/>
      <c r="C40" s="9"/>
      <c r="D40" s="9"/>
      <c r="E40" s="12"/>
      <c r="F40" s="12">
        <v>0</v>
      </c>
      <c r="G40" s="12"/>
      <c r="H40" s="13"/>
      <c r="I40" s="12">
        <v>15.8</v>
      </c>
      <c r="J40" s="19"/>
    </row>
    <row r="41" spans="2:12" ht="14.25" x14ac:dyDescent="0.2">
      <c r="B41" s="9"/>
      <c r="C41" s="9"/>
      <c r="D41" s="9"/>
      <c r="E41" s="9"/>
      <c r="F41" s="9"/>
      <c r="G41" s="9"/>
      <c r="H41" s="10"/>
      <c r="I41" s="9"/>
      <c r="J41" s="18"/>
    </row>
    <row r="42" spans="2:12" ht="14.25" x14ac:dyDescent="0.2">
      <c r="B42" s="9"/>
      <c r="C42" s="9"/>
      <c r="D42" s="9"/>
      <c r="E42" s="9"/>
      <c r="F42" s="9"/>
      <c r="G42" s="9"/>
      <c r="H42" s="10"/>
      <c r="I42" s="9"/>
      <c r="J42" s="18"/>
    </row>
    <row r="43" spans="2:12" ht="14.25" x14ac:dyDescent="0.2">
      <c r="B43" s="9"/>
      <c r="C43" s="9"/>
      <c r="D43" s="9"/>
      <c r="E43" s="9"/>
      <c r="F43" s="9"/>
      <c r="G43" s="9"/>
      <c r="H43" s="10"/>
      <c r="I43" s="9"/>
      <c r="J43" s="18"/>
    </row>
    <row r="44" spans="2:12" ht="14.25" x14ac:dyDescent="0.2">
      <c r="B44" s="9"/>
      <c r="C44" s="12"/>
      <c r="D44" s="12"/>
      <c r="E44" s="12"/>
      <c r="F44" s="12"/>
      <c r="G44" s="12"/>
      <c r="H44" s="13"/>
      <c r="I44" s="12"/>
      <c r="J44" s="19"/>
    </row>
    <row r="45" spans="2:12" ht="14.25" x14ac:dyDescent="0.2">
      <c r="B45" s="20" t="s">
        <v>7</v>
      </c>
      <c r="C45" s="26"/>
      <c r="D45" s="15"/>
      <c r="E45" s="15"/>
      <c r="F45" s="15"/>
      <c r="G45" s="15"/>
      <c r="H45" s="16"/>
      <c r="I45" s="15"/>
      <c r="J45" s="21">
        <f>SUM(J34:J44)</f>
        <v>48</v>
      </c>
    </row>
    <row r="47" spans="2:12" x14ac:dyDescent="0.2">
      <c r="B47" s="5" t="s">
        <v>36</v>
      </c>
      <c r="C47" s="5"/>
      <c r="D47" s="5"/>
      <c r="I47" s="3"/>
      <c r="J47" s="3"/>
      <c r="K47" s="3"/>
    </row>
    <row r="48" spans="2:12" ht="14.25" customHeight="1" x14ac:dyDescent="0.2">
      <c r="B48" s="38" t="s">
        <v>0</v>
      </c>
      <c r="C48" s="34" t="s">
        <v>42</v>
      </c>
      <c r="D48" s="36" t="s">
        <v>18</v>
      </c>
      <c r="E48" s="37"/>
      <c r="F48" s="38" t="s">
        <v>22</v>
      </c>
      <c r="G48" s="8" t="s">
        <v>5</v>
      </c>
      <c r="H48" s="17"/>
      <c r="I48" s="8" t="s">
        <v>4</v>
      </c>
      <c r="J48" s="8" t="s">
        <v>4</v>
      </c>
    </row>
    <row r="49" spans="2:11" ht="14.25" x14ac:dyDescent="0.2">
      <c r="B49" s="38"/>
      <c r="C49" s="35"/>
      <c r="D49" s="8" t="s">
        <v>17</v>
      </c>
      <c r="E49" s="23" t="s">
        <v>38</v>
      </c>
      <c r="F49" s="38"/>
      <c r="G49" s="8" t="s">
        <v>6</v>
      </c>
      <c r="H49" s="8" t="s">
        <v>8</v>
      </c>
      <c r="I49" s="8" t="s">
        <v>9</v>
      </c>
      <c r="J49" s="8" t="s">
        <v>10</v>
      </c>
    </row>
    <row r="50" spans="2:11" ht="14.25" x14ac:dyDescent="0.2">
      <c r="B50" s="9"/>
      <c r="C50" s="9"/>
      <c r="D50" s="9">
        <v>1200</v>
      </c>
      <c r="E50" s="9" t="s">
        <v>39</v>
      </c>
      <c r="F50" s="9" t="s">
        <v>24</v>
      </c>
      <c r="G50" s="9"/>
      <c r="H50" s="10">
        <v>20000</v>
      </c>
      <c r="I50" s="9">
        <v>0.06</v>
      </c>
      <c r="J50" s="19">
        <f>I50*H50</f>
        <v>1200</v>
      </c>
      <c r="K50" t="s">
        <v>25</v>
      </c>
    </row>
    <row r="51" spans="2:11" ht="14.25" x14ac:dyDescent="0.2">
      <c r="B51" s="9"/>
      <c r="C51" s="9"/>
      <c r="D51" s="9"/>
      <c r="E51" s="9"/>
      <c r="F51" s="9" t="s">
        <v>21</v>
      </c>
      <c r="G51" s="9"/>
      <c r="H51" s="10"/>
      <c r="I51" s="9">
        <v>0.06</v>
      </c>
      <c r="J51" s="18"/>
    </row>
    <row r="52" spans="2:11" ht="14.25" x14ac:dyDescent="0.2">
      <c r="B52" s="9"/>
      <c r="C52" s="9"/>
      <c r="D52" s="9"/>
      <c r="E52" s="9"/>
      <c r="F52" s="9" t="s">
        <v>26</v>
      </c>
      <c r="G52" s="9"/>
      <c r="H52" s="10"/>
      <c r="I52" s="9">
        <v>0.08</v>
      </c>
      <c r="J52" s="18"/>
    </row>
    <row r="53" spans="2:11" ht="14.25" x14ac:dyDescent="0.2">
      <c r="B53" s="9"/>
      <c r="C53" s="9"/>
      <c r="D53" s="9"/>
      <c r="E53" s="9"/>
      <c r="F53" s="9" t="s">
        <v>27</v>
      </c>
      <c r="G53" s="9"/>
      <c r="H53" s="10"/>
      <c r="I53" s="9">
        <v>0.15</v>
      </c>
      <c r="J53" s="18"/>
    </row>
    <row r="54" spans="2:11" ht="14.25" x14ac:dyDescent="0.2">
      <c r="B54" s="9"/>
      <c r="C54" s="9"/>
      <c r="D54" s="9"/>
      <c r="E54" s="9"/>
      <c r="F54" s="9"/>
      <c r="G54" s="9"/>
      <c r="H54" s="10"/>
      <c r="I54" s="9"/>
      <c r="J54" s="18"/>
      <c r="K54" t="s">
        <v>25</v>
      </c>
    </row>
    <row r="55" spans="2:11" ht="14.25" x14ac:dyDescent="0.2">
      <c r="B55" s="9"/>
      <c r="C55" s="9"/>
      <c r="D55" s="9">
        <v>1200</v>
      </c>
      <c r="E55" s="9" t="s">
        <v>40</v>
      </c>
      <c r="F55" s="9" t="s">
        <v>24</v>
      </c>
      <c r="G55" s="9"/>
      <c r="H55" s="10">
        <v>20000</v>
      </c>
      <c r="I55" s="9">
        <v>0.08</v>
      </c>
      <c r="J55" s="19">
        <f>I55*H55</f>
        <v>1600</v>
      </c>
    </row>
    <row r="56" spans="2:11" ht="14.25" x14ac:dyDescent="0.2">
      <c r="B56" s="9"/>
      <c r="C56" s="9"/>
      <c r="D56" s="9"/>
      <c r="E56" s="12"/>
      <c r="F56" s="12" t="s">
        <v>21</v>
      </c>
      <c r="G56" s="12"/>
      <c r="H56" s="10"/>
      <c r="I56" s="9">
        <v>0.18</v>
      </c>
      <c r="J56" s="18"/>
    </row>
    <row r="57" spans="2:11" ht="14.25" x14ac:dyDescent="0.2">
      <c r="B57" s="9"/>
      <c r="C57" s="9"/>
      <c r="D57" s="9"/>
      <c r="E57" s="9"/>
      <c r="F57" s="9" t="s">
        <v>26</v>
      </c>
      <c r="G57" s="9"/>
      <c r="H57" s="10"/>
      <c r="I57" s="9">
        <v>0.25</v>
      </c>
      <c r="J57" s="18"/>
    </row>
    <row r="58" spans="2:11" ht="14.25" x14ac:dyDescent="0.2">
      <c r="B58" s="9"/>
      <c r="C58" s="9"/>
      <c r="D58" s="9"/>
      <c r="E58" s="9"/>
      <c r="F58" s="9" t="s">
        <v>27</v>
      </c>
      <c r="G58" s="9"/>
      <c r="H58" s="10"/>
      <c r="I58" s="9">
        <v>0.5</v>
      </c>
      <c r="J58" s="18"/>
    </row>
    <row r="59" spans="2:11" ht="14.25" x14ac:dyDescent="0.2">
      <c r="B59" s="9"/>
      <c r="C59" s="9"/>
      <c r="D59" s="9"/>
      <c r="E59" s="9"/>
      <c r="F59" s="9"/>
      <c r="G59" s="9"/>
      <c r="H59" s="10"/>
      <c r="I59" s="9"/>
      <c r="J59" s="18"/>
    </row>
    <row r="60" spans="2:11" ht="14.25" x14ac:dyDescent="0.2">
      <c r="B60" s="9"/>
      <c r="C60" s="12"/>
      <c r="D60" s="12"/>
      <c r="E60" s="12"/>
      <c r="F60" s="12"/>
      <c r="G60" s="12"/>
      <c r="H60" s="13"/>
      <c r="I60" s="12"/>
      <c r="J60" s="19"/>
    </row>
    <row r="61" spans="2:11" ht="14.25" x14ac:dyDescent="0.2">
      <c r="B61" s="20" t="s">
        <v>7</v>
      </c>
      <c r="C61" s="26"/>
      <c r="D61" s="15"/>
      <c r="E61" s="15"/>
      <c r="F61" s="15"/>
      <c r="G61" s="15"/>
      <c r="H61" s="16"/>
      <c r="I61" s="15"/>
      <c r="J61" s="21">
        <f>SUM(J50:J60)</f>
        <v>2800</v>
      </c>
    </row>
    <row r="63" spans="2:11" x14ac:dyDescent="0.2">
      <c r="B63" t="s">
        <v>37</v>
      </c>
    </row>
  </sheetData>
  <mergeCells count="12">
    <mergeCell ref="B13:B14"/>
    <mergeCell ref="I13:I14"/>
    <mergeCell ref="B32:B33"/>
    <mergeCell ref="B48:B49"/>
    <mergeCell ref="F48:F49"/>
    <mergeCell ref="F32:F33"/>
    <mergeCell ref="C13:C14"/>
    <mergeCell ref="C32:C33"/>
    <mergeCell ref="C48:C49"/>
    <mergeCell ref="D48:E48"/>
    <mergeCell ref="D32:E32"/>
    <mergeCell ref="F13:G13"/>
  </mergeCells>
  <phoneticPr fontId="6" type="noConversion"/>
  <hyperlinks>
    <hyperlink ref="L35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Emissies</vt:lpstr>
    </vt:vector>
  </TitlesOfParts>
  <Company>Tauw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kms</dc:creator>
  <cp:lastModifiedBy>Aled</cp:lastModifiedBy>
  <cp:lastPrinted>2020-04-03T14:59:05Z</cp:lastPrinted>
  <dcterms:created xsi:type="dcterms:W3CDTF">2013-09-13T07:46:52Z</dcterms:created>
  <dcterms:modified xsi:type="dcterms:W3CDTF">2021-06-22T10:08:58Z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b089d7-9996-4d4c-b4fd-bd63e9680112_Enabled">
    <vt:lpwstr>true</vt:lpwstr>
  </property>
  <property fmtid="{D5CDD505-2E9C-101B-9397-08002B2CF9AE}" pid="3" name="MSIP_Label_e4b089d7-9996-4d4c-b4fd-bd63e9680112_SetDate">
    <vt:lpwstr>2021-06-22T10:08:50Z</vt:lpwstr>
  </property>
  <property fmtid="{D5CDD505-2E9C-101B-9397-08002B2CF9AE}" pid="4" name="MSIP_Label_e4b089d7-9996-4d4c-b4fd-bd63e9680112_Method">
    <vt:lpwstr>Privileged</vt:lpwstr>
  </property>
  <property fmtid="{D5CDD505-2E9C-101B-9397-08002B2CF9AE}" pid="5" name="MSIP_Label_e4b089d7-9996-4d4c-b4fd-bd63e9680112_Name">
    <vt:lpwstr>e4b089d7-9996-4d4c-b4fd-bd63e9680112</vt:lpwstr>
  </property>
  <property fmtid="{D5CDD505-2E9C-101B-9397-08002B2CF9AE}" pid="6" name="MSIP_Label_e4b089d7-9996-4d4c-b4fd-bd63e9680112_SiteId">
    <vt:lpwstr>44bbd632-fe04-42d7-933e-2649dcd22649</vt:lpwstr>
  </property>
  <property fmtid="{D5CDD505-2E9C-101B-9397-08002B2CF9AE}" pid="7" name="MSIP_Label_e4b089d7-9996-4d4c-b4fd-bd63e9680112_ActionId">
    <vt:lpwstr>5081d7cb-be5e-4571-b26b-e23686b4244b</vt:lpwstr>
  </property>
  <property fmtid="{D5CDD505-2E9C-101B-9397-08002B2CF9AE}" pid="8" name="MSIP_Label_e4b089d7-9996-4d4c-b4fd-bd63e9680112_ContentBits">
    <vt:lpwstr>0</vt:lpwstr>
  </property>
</Properties>
</file>